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9690" windowHeight="7290"/>
  </bookViews>
  <sheets>
    <sheet name="Calculator" sheetId="1" r:id="rId1"/>
  </sheets>
  <definedNames>
    <definedName name="List">Calculator!$M$32:$M$39</definedName>
    <definedName name="Other">Calculator!$M$32:$M$38</definedName>
    <definedName name="Other1">Calculator!$M$32:$M$38</definedName>
    <definedName name="TargetGroups">Calculator!$M$24:$M$38</definedName>
    <definedName name="Vets">Calculator!$M$25:$M$29</definedName>
  </definedNames>
  <calcPr calcId="125725"/>
</workbook>
</file>

<file path=xl/calcChain.xml><?xml version="1.0" encoding="utf-8"?>
<calcChain xmlns="http://schemas.openxmlformats.org/spreadsheetml/2006/main">
  <c r="L39" i="1"/>
  <c r="L33"/>
  <c r="L38" l="1"/>
  <c r="L37"/>
  <c r="L36"/>
  <c r="L35"/>
  <c r="L34"/>
  <c r="L32"/>
  <c r="L29"/>
  <c r="L28"/>
  <c r="L27"/>
  <c r="L26"/>
  <c r="L25"/>
  <c r="H17" l="1"/>
  <c r="F17"/>
</calcChain>
</file>

<file path=xl/sharedStrings.xml><?xml version="1.0" encoding="utf-8"?>
<sst xmlns="http://schemas.openxmlformats.org/spreadsheetml/2006/main" count="35" uniqueCount="31">
  <si>
    <t>Work Opportunity Tax Credit Calculator</t>
  </si>
  <si>
    <t>Designated Community Resident</t>
  </si>
  <si>
    <t>VETERANS</t>
  </si>
  <si>
    <t>Receives SNAP benefits (food stamps)</t>
  </si>
  <si>
    <t>Unemployed at least 4 weeks</t>
  </si>
  <si>
    <t>Unemployed at least 6 months</t>
  </si>
  <si>
    <t>SNAP (food stamp) recipient</t>
  </si>
  <si>
    <t>Vocational Rehabilitation referral</t>
  </si>
  <si>
    <t>SSI recipient</t>
  </si>
  <si>
    <t>Entitled to comp. for service-connected disability, hired 1 year from leaving service</t>
  </si>
  <si>
    <t>Entitled to comp. for service-connected disability, unemployed at least 6 months</t>
  </si>
  <si>
    <t>OTHER TARGET GROUP MEMBERS</t>
  </si>
  <si>
    <t>Veterans</t>
  </si>
  <si>
    <t>Other Target Groups</t>
  </si>
  <si>
    <t>Summer Youth</t>
  </si>
  <si>
    <t>Tax credit for hiring the individual</t>
  </si>
  <si>
    <t>+</t>
  </si>
  <si>
    <t>Please note:</t>
  </si>
  <si>
    <r>
      <t xml:space="preserve">If an employee works at least </t>
    </r>
    <r>
      <rPr>
        <u/>
        <sz val="11"/>
        <color theme="1"/>
        <rFont val="Calibri"/>
        <family val="2"/>
        <scheme val="minor"/>
      </rPr>
      <t>120 hrs</t>
    </r>
    <r>
      <rPr>
        <sz val="11"/>
        <color theme="1"/>
        <rFont val="Calibri"/>
        <family val="2"/>
        <scheme val="minor"/>
      </rPr>
      <t xml:space="preserve"> in the first year of employment, the employer earns a tax credit equal to </t>
    </r>
    <r>
      <rPr>
        <u/>
        <sz val="11"/>
        <color theme="1"/>
        <rFont val="Calibri"/>
        <family val="2"/>
        <scheme val="minor"/>
      </rPr>
      <t>25%</t>
    </r>
    <r>
      <rPr>
        <sz val="11"/>
        <color theme="1"/>
        <rFont val="Calibri"/>
        <family val="2"/>
        <scheme val="minor"/>
      </rPr>
      <t xml:space="preserve"> of the employee's earnings, up to the maximum for the target group. </t>
    </r>
  </si>
  <si>
    <r>
      <t xml:space="preserve">If an employee works at least </t>
    </r>
    <r>
      <rPr>
        <u/>
        <sz val="11"/>
        <color theme="1"/>
        <rFont val="Calibri"/>
        <family val="2"/>
        <scheme val="minor"/>
      </rPr>
      <t>400 hrs</t>
    </r>
    <r>
      <rPr>
        <sz val="11"/>
        <color theme="1"/>
        <rFont val="Calibri"/>
        <family val="2"/>
        <scheme val="minor"/>
      </rPr>
      <t xml:space="preserve"> in the first year of employment, the employer earns a tax credit equal to </t>
    </r>
    <r>
      <rPr>
        <u/>
        <sz val="11"/>
        <color theme="1"/>
        <rFont val="Calibri"/>
        <family val="2"/>
        <scheme val="minor"/>
      </rPr>
      <t>40%</t>
    </r>
    <r>
      <rPr>
        <sz val="11"/>
        <color theme="1"/>
        <rFont val="Calibri"/>
        <family val="2"/>
        <scheme val="minor"/>
      </rPr>
      <t xml:space="preserve"> of the employee's earnings, up to the maximum for the target group.</t>
    </r>
  </si>
  <si>
    <r>
      <t xml:space="preserve">The tax credit for the </t>
    </r>
    <r>
      <rPr>
        <b/>
        <u/>
        <sz val="11"/>
        <color theme="1"/>
        <rFont val="Calibri"/>
        <family val="2"/>
        <scheme val="minor"/>
      </rPr>
      <t>Long-Term TANF</t>
    </r>
    <r>
      <rPr>
        <b/>
        <sz val="11"/>
        <color theme="1"/>
        <rFont val="Calibri"/>
        <family val="2"/>
        <scheme val="minor"/>
      </rPr>
      <t xml:space="preserve"> target group is calculated differently than other groups:</t>
    </r>
  </si>
  <si>
    <r>
      <t xml:space="preserve">Employees only have to work at least </t>
    </r>
    <r>
      <rPr>
        <u/>
        <sz val="11"/>
        <color theme="1"/>
        <rFont val="Calibri"/>
        <family val="2"/>
        <scheme val="minor"/>
      </rPr>
      <t>120 hrs</t>
    </r>
    <r>
      <rPr>
        <sz val="11"/>
        <color theme="1"/>
        <rFont val="Calibri"/>
        <family val="2"/>
        <scheme val="minor"/>
      </rPr>
      <t xml:space="preserve"> in the first year of employment for employers to earn a tax credit of </t>
    </r>
    <r>
      <rPr>
        <u/>
        <sz val="11"/>
        <color theme="1"/>
        <rFont val="Calibri"/>
        <family val="2"/>
        <scheme val="minor"/>
      </rPr>
      <t>40%</t>
    </r>
    <r>
      <rPr>
        <sz val="11"/>
        <color theme="1"/>
        <rFont val="Calibri"/>
        <family val="2"/>
        <scheme val="minor"/>
      </rPr>
      <t xml:space="preserve"> of the employee's earnings up to the maximum ($4,000).</t>
    </r>
  </si>
  <si>
    <r>
      <t>If an employee</t>
    </r>
    <r>
      <rPr>
        <sz val="11"/>
        <color theme="1"/>
        <rFont val="Calibri"/>
        <family val="2"/>
        <scheme val="minor"/>
      </rPr>
      <t xml:space="preserve"> works at least 400 hours in the </t>
    </r>
    <r>
      <rPr>
        <u/>
        <sz val="11"/>
        <color theme="1"/>
        <rFont val="Calibri"/>
        <family val="2"/>
        <scheme val="minor"/>
      </rPr>
      <t>second year</t>
    </r>
    <r>
      <rPr>
        <sz val="11"/>
        <color theme="1"/>
        <rFont val="Calibri"/>
        <family val="2"/>
        <scheme val="minor"/>
      </rPr>
      <t xml:space="preserve">, employers  may claim a tax credit of 50% of second year wages, up to the maximum tax credit ($9,000 over two years). </t>
    </r>
  </si>
  <si>
    <r>
      <t xml:space="preserve">Employers earn a tax credit </t>
    </r>
    <r>
      <rPr>
        <u/>
        <sz val="11"/>
        <color theme="1"/>
        <rFont val="Calibri"/>
        <family val="2"/>
        <scheme val="minor"/>
      </rPr>
      <t>only if</t>
    </r>
    <r>
      <rPr>
        <sz val="11"/>
        <color theme="1"/>
        <rFont val="Calibri"/>
        <family val="2"/>
        <scheme val="minor"/>
      </rPr>
      <t xml:space="preserve"> employees  work at least </t>
    </r>
    <r>
      <rPr>
        <u/>
        <sz val="11"/>
        <color theme="1"/>
        <rFont val="Calibri"/>
        <family val="2"/>
        <scheme val="minor"/>
      </rPr>
      <t>120 hrs</t>
    </r>
    <r>
      <rPr>
        <sz val="11"/>
        <color theme="1"/>
        <rFont val="Calibri"/>
        <family val="2"/>
        <scheme val="minor"/>
      </rPr>
      <t xml:space="preserve"> in the first year of employment.</t>
    </r>
  </si>
  <si>
    <t>Short-Term TANF recipient</t>
  </si>
  <si>
    <t>Long-Term TANF recipient</t>
  </si>
  <si>
    <t>Ex-Offender</t>
  </si>
  <si>
    <r>
      <t xml:space="preserve">Select a </t>
    </r>
    <r>
      <rPr>
        <b/>
        <u/>
        <sz val="15"/>
        <color theme="1"/>
        <rFont val="Calibri"/>
        <family val="2"/>
        <scheme val="minor"/>
      </rPr>
      <t>target group</t>
    </r>
    <r>
      <rPr>
        <b/>
        <sz val="15"/>
        <color theme="1"/>
        <rFont val="Calibri"/>
        <family val="2"/>
        <scheme val="minor"/>
      </rPr>
      <t xml:space="preserve"> from a dropdown box and add the </t>
    </r>
    <r>
      <rPr>
        <b/>
        <u/>
        <sz val="15"/>
        <color theme="1"/>
        <rFont val="Calibri"/>
        <family val="2"/>
        <scheme val="minor"/>
      </rPr>
      <t>projected wage</t>
    </r>
    <r>
      <rPr>
        <b/>
        <sz val="15"/>
        <color theme="1"/>
        <rFont val="Calibri"/>
        <family val="2"/>
        <scheme val="minor"/>
      </rPr>
      <t xml:space="preserve"> and </t>
    </r>
    <r>
      <rPr>
        <b/>
        <u/>
        <sz val="15"/>
        <color theme="1"/>
        <rFont val="Calibri"/>
        <family val="2"/>
        <scheme val="minor"/>
      </rPr>
      <t>hours</t>
    </r>
    <r>
      <rPr>
        <b/>
        <sz val="15"/>
        <color theme="1"/>
        <rFont val="Calibri"/>
        <family val="2"/>
        <scheme val="minor"/>
      </rPr>
      <t xml:space="preserve"> worked to calculate an estimate of your tax credit.</t>
    </r>
  </si>
  <si>
    <r>
      <t xml:space="preserve">Select the individual's </t>
    </r>
    <r>
      <rPr>
        <b/>
        <u/>
        <sz val="11"/>
        <color theme="1"/>
        <rFont val="Calibri"/>
        <family val="2"/>
        <scheme val="minor"/>
      </rPr>
      <t>target group</t>
    </r>
  </si>
  <si>
    <r>
      <t xml:space="preserve">Enter </t>
    </r>
    <r>
      <rPr>
        <b/>
        <u/>
        <sz val="11"/>
        <color theme="1"/>
        <rFont val="Calibri"/>
        <family val="2"/>
        <scheme val="minor"/>
      </rPr>
      <t>projected hourly wage</t>
    </r>
    <r>
      <rPr>
        <sz val="11"/>
        <color theme="1"/>
        <rFont val="Calibri"/>
        <family val="2"/>
        <scheme val="minor"/>
      </rPr>
      <t xml:space="preserve"> for     first year of employment</t>
    </r>
  </si>
  <si>
    <r>
      <t xml:space="preserve">Enter </t>
    </r>
    <r>
      <rPr>
        <b/>
        <u/>
        <sz val="11"/>
        <color theme="1"/>
        <rFont val="Calibri"/>
        <family val="2"/>
        <scheme val="minor"/>
      </rPr>
      <t>projected # of hours</t>
    </r>
    <r>
      <rPr>
        <sz val="11"/>
        <color theme="1"/>
        <rFont val="Calibri"/>
        <family val="2"/>
        <scheme val="minor"/>
      </rPr>
      <t xml:space="preserve"> worked in first year of employment</t>
    </r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</si>
</sst>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3" borderId="0" xfId="0" applyFill="1"/>
    <xf numFmtId="0" fontId="0" fillId="5" borderId="0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0" xfId="0" applyFill="1" applyBorder="1" applyAlignment="1">
      <alignment vertical="center"/>
    </xf>
    <xf numFmtId="164" fontId="1" fillId="4" borderId="7" xfId="1" applyNumberFormat="1" applyFont="1" applyFill="1" applyBorder="1" applyAlignment="1">
      <alignment vertical="center"/>
    </xf>
    <xf numFmtId="0" fontId="0" fillId="0" borderId="0" xfId="0" applyFill="1"/>
    <xf numFmtId="164" fontId="1" fillId="4" borderId="7" xfId="1" applyNumberFormat="1" applyFont="1" applyFill="1" applyBorder="1" applyAlignment="1">
      <alignment horizontal="right" vertical="center"/>
    </xf>
    <xf numFmtId="0" fontId="0" fillId="3" borderId="0" xfId="0" applyFill="1" applyProtection="1">
      <protection locked="0"/>
    </xf>
    <xf numFmtId="0" fontId="0" fillId="5" borderId="5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3" fillId="6" borderId="10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0" fillId="5" borderId="11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0" xfId="0" applyFill="1" applyBorder="1" applyAlignment="1" applyProtection="1">
      <alignment horizontal="right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 applyAlignment="1" applyProtection="1">
      <alignment horizontal="center" wrapText="1"/>
      <protection locked="0"/>
    </xf>
    <xf numFmtId="0" fontId="10" fillId="3" borderId="0" xfId="0" applyFont="1" applyFill="1" applyAlignment="1" applyProtection="1">
      <alignment horizontal="center" wrapText="1"/>
      <protection locked="0"/>
    </xf>
    <xf numFmtId="8" fontId="0" fillId="2" borderId="2" xfId="0" applyNumberFormat="1" applyFill="1" applyBorder="1" applyAlignment="1" applyProtection="1">
      <alignment horizontal="center" vertical="center"/>
      <protection locked="0"/>
    </xf>
    <xf numFmtId="8" fontId="0" fillId="2" borderId="3" xfId="0" applyNumberFormat="1" applyFill="1" applyBorder="1" applyAlignment="1" applyProtection="1">
      <alignment horizontal="center" vertical="center"/>
      <protection locked="0"/>
    </xf>
    <xf numFmtId="8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wrapText="1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tabSelected="1" workbookViewId="0">
      <selection activeCell="H10" sqref="H10"/>
    </sheetView>
  </sheetViews>
  <sheetFormatPr defaultRowHeight="15"/>
  <cols>
    <col min="1" max="1" width="3" customWidth="1"/>
    <col min="2" max="3" width="2.85546875" customWidth="1"/>
    <col min="4" max="4" width="31.5703125" customWidth="1"/>
    <col min="5" max="5" width="2.42578125" customWidth="1"/>
    <col min="6" max="6" width="55.42578125" customWidth="1"/>
    <col min="7" max="7" width="3" customWidth="1"/>
    <col min="8" max="8" width="54.28515625" customWidth="1"/>
    <col min="9" max="10" width="3.140625" customWidth="1"/>
    <col min="11" max="11" width="3" customWidth="1"/>
    <col min="13" max="13" width="76.42578125" bestFit="1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9.5">
      <c r="A2" s="48" t="s">
        <v>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1"/>
      <c r="M2" s="1"/>
      <c r="N2" s="1"/>
      <c r="O2" s="1"/>
      <c r="P2" s="1"/>
      <c r="Q2" s="1"/>
      <c r="R2" s="1"/>
      <c r="S2" s="1"/>
    </row>
    <row r="3" spans="1:19" ht="2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  <c r="M3" s="1"/>
      <c r="N3" s="1"/>
      <c r="O3" s="1"/>
      <c r="P3" s="1"/>
      <c r="Q3" s="1"/>
      <c r="R3" s="1"/>
      <c r="S3" s="1"/>
    </row>
    <row r="4" spans="1:19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"/>
      <c r="M4" s="1"/>
      <c r="N4" s="1"/>
      <c r="O4" s="1"/>
      <c r="P4" s="1"/>
      <c r="Q4" s="1"/>
      <c r="R4" s="1"/>
      <c r="S4" s="1"/>
    </row>
    <row r="5" spans="1:19">
      <c r="A5" s="9"/>
      <c r="B5" s="10"/>
      <c r="C5" s="11"/>
      <c r="D5" s="11"/>
      <c r="E5" s="11"/>
      <c r="F5" s="11"/>
      <c r="G5" s="11"/>
      <c r="H5" s="11"/>
      <c r="I5" s="11"/>
      <c r="J5" s="12"/>
      <c r="K5" s="9"/>
      <c r="L5" s="1"/>
      <c r="M5" s="1"/>
      <c r="N5" s="1"/>
      <c r="O5" s="1"/>
      <c r="P5" s="1"/>
      <c r="Q5" s="1"/>
      <c r="R5" s="1"/>
      <c r="S5" s="1"/>
    </row>
    <row r="6" spans="1:19">
      <c r="A6" s="9"/>
      <c r="B6" s="13"/>
      <c r="C6" s="14"/>
      <c r="D6" s="14"/>
      <c r="E6" s="14"/>
      <c r="F6" s="14"/>
      <c r="G6" s="14"/>
      <c r="H6" s="14"/>
      <c r="I6" s="14"/>
      <c r="J6" s="15"/>
      <c r="K6" s="9"/>
      <c r="L6" s="1"/>
      <c r="M6" s="1"/>
      <c r="N6" s="1"/>
      <c r="O6" s="1"/>
      <c r="P6" s="1"/>
      <c r="Q6" s="1"/>
      <c r="R6" s="1"/>
      <c r="S6" s="1"/>
    </row>
    <row r="7" spans="1:19" ht="21">
      <c r="A7" s="9"/>
      <c r="B7" s="58" t="s">
        <v>0</v>
      </c>
      <c r="C7" s="59"/>
      <c r="D7" s="59"/>
      <c r="E7" s="59"/>
      <c r="F7" s="59"/>
      <c r="G7" s="59"/>
      <c r="H7" s="59"/>
      <c r="I7" s="59"/>
      <c r="J7" s="16"/>
      <c r="K7" s="9"/>
      <c r="L7" s="1"/>
      <c r="M7" s="1"/>
      <c r="N7" s="1"/>
      <c r="O7" s="1"/>
      <c r="P7" s="1"/>
      <c r="Q7" s="1"/>
      <c r="R7" s="1"/>
      <c r="S7" s="1"/>
    </row>
    <row r="8" spans="1:19" ht="15.75" customHeight="1">
      <c r="A8" s="9"/>
      <c r="B8" s="13"/>
      <c r="C8" s="14"/>
      <c r="D8" s="14"/>
      <c r="E8" s="14"/>
      <c r="F8" s="14"/>
      <c r="G8" s="14"/>
      <c r="H8" s="14"/>
      <c r="I8" s="14"/>
      <c r="J8" s="15"/>
      <c r="K8" s="9"/>
      <c r="L8" s="1"/>
      <c r="M8" s="1"/>
      <c r="N8" s="1"/>
      <c r="O8" s="1"/>
      <c r="P8" s="1"/>
      <c r="Q8" s="1"/>
      <c r="R8" s="1"/>
      <c r="S8" s="1"/>
    </row>
    <row r="9" spans="1:19">
      <c r="A9" s="9"/>
      <c r="B9" s="13"/>
      <c r="C9" s="14"/>
      <c r="D9" s="14"/>
      <c r="E9" s="14"/>
      <c r="F9" s="17" t="s">
        <v>12</v>
      </c>
      <c r="G9" s="14"/>
      <c r="H9" s="17" t="s">
        <v>13</v>
      </c>
      <c r="I9" s="14"/>
      <c r="J9" s="15"/>
      <c r="K9" s="9"/>
      <c r="L9" s="1"/>
      <c r="M9" s="1"/>
      <c r="N9" s="1"/>
      <c r="O9" s="1"/>
      <c r="P9" s="1"/>
      <c r="Q9" s="1"/>
      <c r="R9" s="1"/>
      <c r="S9" s="1"/>
    </row>
    <row r="10" spans="1:19" ht="30.75" customHeight="1">
      <c r="A10" s="9"/>
      <c r="B10" s="13"/>
      <c r="C10" s="14"/>
      <c r="D10" s="18" t="s">
        <v>28</v>
      </c>
      <c r="E10" s="14"/>
      <c r="F10" s="19"/>
      <c r="G10" s="14"/>
      <c r="H10" s="19"/>
      <c r="I10" s="14"/>
      <c r="J10" s="15"/>
      <c r="K10" s="9"/>
      <c r="L10" s="1"/>
      <c r="M10" s="1"/>
      <c r="N10" s="1"/>
      <c r="O10" s="1"/>
      <c r="P10" s="1"/>
      <c r="Q10" s="1"/>
      <c r="R10" s="1"/>
      <c r="S10" s="1"/>
    </row>
    <row r="11" spans="1:19">
      <c r="A11" s="9"/>
      <c r="B11" s="13"/>
      <c r="C11" s="14"/>
      <c r="D11" s="14"/>
      <c r="E11" s="14"/>
      <c r="F11" s="14"/>
      <c r="G11" s="14"/>
      <c r="H11" s="14"/>
      <c r="I11" s="14"/>
      <c r="J11" s="15"/>
      <c r="K11" s="9"/>
      <c r="L11" s="1"/>
      <c r="M11" s="1"/>
      <c r="N11" s="1"/>
      <c r="O11" s="1"/>
      <c r="P11" s="1"/>
      <c r="Q11" s="1"/>
      <c r="R11" s="1"/>
      <c r="S11" s="1"/>
    </row>
    <row r="12" spans="1:19" ht="29.25" customHeight="1">
      <c r="A12" s="9"/>
      <c r="B12" s="13"/>
      <c r="C12" s="14"/>
      <c r="D12" s="20" t="s">
        <v>29</v>
      </c>
      <c r="E12" s="14"/>
      <c r="F12" s="49">
        <v>7.5</v>
      </c>
      <c r="G12" s="50"/>
      <c r="H12" s="51"/>
      <c r="I12" s="14"/>
      <c r="J12" s="15"/>
      <c r="K12" s="9"/>
      <c r="L12" s="1"/>
      <c r="M12" s="1"/>
      <c r="N12" s="1"/>
      <c r="O12" s="1"/>
      <c r="P12" s="1"/>
      <c r="Q12" s="1"/>
      <c r="R12" s="1"/>
      <c r="S12" s="1"/>
    </row>
    <row r="13" spans="1:19">
      <c r="A13" s="9"/>
      <c r="B13" s="13"/>
      <c r="C13" s="14"/>
      <c r="D13" s="21"/>
      <c r="E13" s="14"/>
      <c r="F13" s="14"/>
      <c r="G13" s="14"/>
      <c r="H13" s="14"/>
      <c r="I13" s="14"/>
      <c r="J13" s="15"/>
      <c r="K13" s="9"/>
      <c r="L13" s="1"/>
      <c r="M13" s="1"/>
      <c r="N13" s="1"/>
      <c r="O13" s="1"/>
      <c r="P13" s="1"/>
      <c r="Q13" s="1"/>
      <c r="R13" s="1"/>
      <c r="S13" s="1"/>
    </row>
    <row r="14" spans="1:19" ht="30" customHeight="1">
      <c r="A14" s="9"/>
      <c r="B14" s="13"/>
      <c r="C14" s="14"/>
      <c r="D14" s="20" t="s">
        <v>30</v>
      </c>
      <c r="E14" s="14"/>
      <c r="F14" s="52"/>
      <c r="G14" s="53"/>
      <c r="H14" s="54"/>
      <c r="I14" s="14"/>
      <c r="J14" s="15"/>
      <c r="K14" s="9"/>
      <c r="L14" s="1"/>
      <c r="M14" s="1"/>
      <c r="N14" s="1"/>
      <c r="O14" s="1"/>
      <c r="P14" s="1"/>
      <c r="Q14" s="1"/>
      <c r="R14" s="1"/>
      <c r="S14" s="1"/>
    </row>
    <row r="15" spans="1:19">
      <c r="A15" s="9"/>
      <c r="B15" s="13"/>
      <c r="C15" s="14"/>
      <c r="D15" s="14"/>
      <c r="E15" s="14"/>
      <c r="F15" s="14"/>
      <c r="G15" s="14"/>
      <c r="H15" s="14"/>
      <c r="I15" s="14"/>
      <c r="J15" s="15"/>
      <c r="K15" s="9"/>
      <c r="L15" s="1"/>
      <c r="M15" s="1"/>
      <c r="N15" s="1"/>
      <c r="O15" s="1"/>
      <c r="P15" s="1"/>
      <c r="Q15" s="1"/>
      <c r="R15" s="1"/>
      <c r="S15" s="1"/>
    </row>
    <row r="16" spans="1:19" ht="15.75" thickBot="1">
      <c r="A16" s="9"/>
      <c r="B16" s="13"/>
      <c r="C16" s="14"/>
      <c r="D16" s="14"/>
      <c r="E16" s="14"/>
      <c r="F16" s="14"/>
      <c r="G16" s="14"/>
      <c r="H16" s="14"/>
      <c r="I16" s="14"/>
      <c r="J16" s="15"/>
      <c r="K16" s="9"/>
      <c r="L16" s="1"/>
      <c r="M16" s="1"/>
      <c r="N16" s="1"/>
      <c r="O16" s="1"/>
      <c r="P16" s="1"/>
      <c r="Q16" s="1"/>
      <c r="R16" s="1"/>
      <c r="S16" s="1"/>
    </row>
    <row r="17" spans="1:19" ht="33.75" customHeight="1" thickBot="1">
      <c r="A17" s="1"/>
      <c r="B17" s="3"/>
      <c r="C17" s="2"/>
      <c r="D17" s="5" t="s">
        <v>15</v>
      </c>
      <c r="E17" s="2"/>
      <c r="F17" s="8">
        <f>IF(F10="Receives SNAP benefits (food stamps)",L25, IF(F10="Entitled to comp. for service-connected disability, hired 1 year from leaving service",L26, IF(F10="Entitled to comp. for service-connected disability, unemployed at least 6 months",L27, IF(F10="Unemployed at least 4 weeks",L28, IF(F10="Unemployed at least 6 months",L29, 0)))))</f>
        <v>0</v>
      </c>
      <c r="G17" s="2"/>
      <c r="H17" s="6">
        <f>IF(H10="Short-term TANF recipient",L32, IF(H10="Long-term TANF recipient",L33, IF(H10="SNAP (food stamp) recipient",L34, IF(H10="Designated Community Resident",L35, IF(H10="Vocational Rehabilitation referral",L36, IF(H10="Ex-offender",L37, IF(H10="SSI recipient",L38, IF(H10="Summer Youth",L39, 0))))))))</f>
        <v>0</v>
      </c>
      <c r="I17" s="2"/>
      <c r="J17" s="4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3"/>
      <c r="C18" s="14"/>
      <c r="D18" s="14"/>
      <c r="E18" s="14"/>
      <c r="F18" s="14"/>
      <c r="G18" s="14"/>
      <c r="H18" s="14"/>
      <c r="I18" s="14"/>
      <c r="J18" s="15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1"/>
      <c r="B19" s="22"/>
      <c r="C19" s="23"/>
      <c r="D19" s="23"/>
      <c r="E19" s="23"/>
      <c r="F19" s="23"/>
      <c r="G19" s="23"/>
      <c r="H19" s="23"/>
      <c r="I19" s="23"/>
      <c r="J19" s="24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1"/>
      <c r="M20" s="1"/>
      <c r="N20" s="1"/>
      <c r="O20" s="1"/>
      <c r="P20" s="1"/>
      <c r="Q20" s="1"/>
      <c r="R20" s="1"/>
      <c r="S20" s="1"/>
    </row>
    <row r="2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"/>
      <c r="M21" s="1"/>
      <c r="N21" s="1"/>
      <c r="O21" s="1"/>
      <c r="P21" s="1"/>
      <c r="Q21" s="1"/>
      <c r="R21" s="1"/>
      <c r="S21" s="1"/>
    </row>
    <row r="22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44"/>
      <c r="M22" s="44"/>
      <c r="N22" s="1"/>
      <c r="O22" s="1"/>
      <c r="P22" s="1"/>
      <c r="Q22" s="1"/>
      <c r="R22" s="1"/>
      <c r="S22" s="1"/>
    </row>
    <row r="23" spans="1:19" ht="15.75" customHeight="1">
      <c r="A23" s="9"/>
      <c r="B23" s="25"/>
      <c r="C23" s="26"/>
      <c r="D23" s="27"/>
      <c r="E23" s="27"/>
      <c r="F23" s="27"/>
      <c r="G23" s="27"/>
      <c r="H23" s="27"/>
      <c r="I23" s="27"/>
      <c r="J23" s="28"/>
      <c r="K23" s="9"/>
      <c r="L23" s="45"/>
      <c r="M23" s="45"/>
      <c r="N23" s="1"/>
      <c r="O23" s="1"/>
      <c r="P23" s="1"/>
      <c r="Q23" s="1"/>
      <c r="R23" s="1"/>
      <c r="S23" s="1"/>
    </row>
    <row r="24" spans="1:19" s="7" customFormat="1">
      <c r="A24" s="9"/>
      <c r="B24" s="29"/>
      <c r="C24" s="30" t="s">
        <v>17</v>
      </c>
      <c r="D24" s="31"/>
      <c r="E24" s="31"/>
      <c r="F24" s="31"/>
      <c r="G24" s="31"/>
      <c r="H24" s="31"/>
      <c r="I24" s="31"/>
      <c r="J24" s="32"/>
      <c r="K24" s="9"/>
      <c r="L24" s="45"/>
      <c r="M24" s="46" t="s">
        <v>2</v>
      </c>
      <c r="N24" s="1"/>
      <c r="O24" s="1"/>
      <c r="P24" s="1"/>
      <c r="Q24" s="1"/>
      <c r="R24" s="1"/>
      <c r="S24" s="1"/>
    </row>
    <row r="25" spans="1:19">
      <c r="A25" s="9"/>
      <c r="B25" s="33"/>
      <c r="C25" s="34" t="s">
        <v>16</v>
      </c>
      <c r="D25" s="57" t="s">
        <v>23</v>
      </c>
      <c r="E25" s="57"/>
      <c r="F25" s="57"/>
      <c r="G25" s="57"/>
      <c r="H25" s="57"/>
      <c r="I25" s="57"/>
      <c r="J25" s="35"/>
      <c r="K25" s="9"/>
      <c r="L25" s="45">
        <f>IF(F14&gt;119,IF(F14&gt;399,IF(F12*F14*0.4&lt;2400,F14*F12*0.4,2400),IF(F14*F12*0.25&lt;2400,F14*F12*0.25,2400)),0)</f>
        <v>0</v>
      </c>
      <c r="M25" s="45" t="s">
        <v>3</v>
      </c>
      <c r="N25" s="1"/>
      <c r="O25" s="1"/>
      <c r="P25" s="1"/>
      <c r="Q25" s="1"/>
      <c r="R25" s="1"/>
      <c r="S25" s="1"/>
    </row>
    <row r="26" spans="1:19" ht="30.75" customHeight="1">
      <c r="A26" s="9"/>
      <c r="B26" s="33"/>
      <c r="C26" s="36" t="s">
        <v>16</v>
      </c>
      <c r="D26" s="55" t="s">
        <v>18</v>
      </c>
      <c r="E26" s="55"/>
      <c r="F26" s="55"/>
      <c r="G26" s="55"/>
      <c r="H26" s="55"/>
      <c r="I26" s="55"/>
      <c r="J26" s="37"/>
      <c r="K26" s="9"/>
      <c r="L26" s="45">
        <f>IF(F14&gt;119,IF(F14&gt;399,IF(F12*F14*0.4&lt;4800,F14*F12*0.4,4800),IF(F14*F12*0.25&lt;4800,F14*F12*0.25,4800)),0)</f>
        <v>0</v>
      </c>
      <c r="M26" s="45" t="s">
        <v>9</v>
      </c>
      <c r="N26" s="1"/>
      <c r="O26" s="1"/>
      <c r="P26" s="1"/>
      <c r="Q26" s="1"/>
      <c r="R26" s="1"/>
      <c r="S26" s="1"/>
    </row>
    <row r="27" spans="1:19" ht="31.5" customHeight="1">
      <c r="A27" s="9"/>
      <c r="B27" s="33"/>
      <c r="C27" s="36" t="s">
        <v>16</v>
      </c>
      <c r="D27" s="55" t="s">
        <v>19</v>
      </c>
      <c r="E27" s="55"/>
      <c r="F27" s="55"/>
      <c r="G27" s="55"/>
      <c r="H27" s="55"/>
      <c r="I27" s="55"/>
      <c r="J27" s="37"/>
      <c r="K27" s="9"/>
      <c r="L27" s="45">
        <f>IF(F14&gt;119,IF(F14&gt;399,IF(F12*F14*0.4&lt;9600,F14*F12*0.4,9600),IF(F14*F12*0.25&lt;9600,F14*F12*0.25,9600)),0)</f>
        <v>0</v>
      </c>
      <c r="M27" s="45" t="s">
        <v>10</v>
      </c>
      <c r="N27" s="1"/>
      <c r="O27" s="1"/>
      <c r="P27" s="1"/>
      <c r="Q27" s="1"/>
      <c r="R27" s="1"/>
      <c r="S27" s="1"/>
    </row>
    <row r="28" spans="1:19">
      <c r="A28" s="9"/>
      <c r="B28" s="33"/>
      <c r="C28" s="31"/>
      <c r="D28" s="31"/>
      <c r="E28" s="38"/>
      <c r="F28" s="38"/>
      <c r="G28" s="38"/>
      <c r="H28" s="38"/>
      <c r="I28" s="38"/>
      <c r="J28" s="37"/>
      <c r="K28" s="9"/>
      <c r="L28" s="45">
        <f>IF(F14&gt;119,IF(F14&gt;399,IF(F12*F14*0.4&lt;2400,F14*F12*0.4,2400),IF(F14*F12*0.25&lt;2400,F14*F12*0.25,2400)),0)</f>
        <v>0</v>
      </c>
      <c r="M28" s="45" t="s">
        <v>4</v>
      </c>
      <c r="N28" s="1"/>
      <c r="O28" s="1"/>
      <c r="P28" s="1"/>
      <c r="Q28" s="1"/>
      <c r="R28" s="1"/>
      <c r="S28" s="1"/>
    </row>
    <row r="29" spans="1:19" s="7" customFormat="1">
      <c r="A29" s="9"/>
      <c r="B29" s="33"/>
      <c r="C29" s="39" t="s">
        <v>20</v>
      </c>
      <c r="D29" s="38"/>
      <c r="E29" s="38"/>
      <c r="F29" s="38"/>
      <c r="G29" s="38"/>
      <c r="H29" s="38"/>
      <c r="I29" s="38"/>
      <c r="J29" s="37"/>
      <c r="K29" s="9"/>
      <c r="L29" s="45">
        <f>IF(F14&gt;119,IF(F14&gt;399,IF(F12*F14*0.4&lt;5600,F14*F12*0.4,5600),IF(F14*F12*0.25&lt;5600,F14*F12*0.25,5600)),0)</f>
        <v>0</v>
      </c>
      <c r="M29" s="45" t="s">
        <v>5</v>
      </c>
      <c r="N29" s="1"/>
      <c r="O29" s="1"/>
      <c r="P29" s="1"/>
      <c r="Q29" s="1"/>
      <c r="R29" s="1"/>
      <c r="S29" s="1"/>
    </row>
    <row r="30" spans="1:19" s="7" customFormat="1" ht="31.5" customHeight="1">
      <c r="A30" s="9"/>
      <c r="B30" s="33"/>
      <c r="C30" s="36" t="s">
        <v>16</v>
      </c>
      <c r="D30" s="55" t="s">
        <v>21</v>
      </c>
      <c r="E30" s="55"/>
      <c r="F30" s="55"/>
      <c r="G30" s="55"/>
      <c r="H30" s="55"/>
      <c r="I30" s="55"/>
      <c r="J30" s="37"/>
      <c r="K30" s="9"/>
      <c r="L30" s="45"/>
      <c r="M30" s="45"/>
      <c r="N30" s="1"/>
      <c r="O30" s="1"/>
      <c r="P30" s="1"/>
      <c r="Q30" s="1"/>
      <c r="R30" s="1"/>
      <c r="S30" s="1"/>
    </row>
    <row r="31" spans="1:19" ht="30.75" customHeight="1">
      <c r="A31" s="9"/>
      <c r="B31" s="33"/>
      <c r="C31" s="36" t="s">
        <v>16</v>
      </c>
      <c r="D31" s="56" t="s">
        <v>22</v>
      </c>
      <c r="E31" s="56"/>
      <c r="F31" s="56"/>
      <c r="G31" s="56"/>
      <c r="H31" s="56"/>
      <c r="I31" s="56"/>
      <c r="J31" s="40"/>
      <c r="K31" s="9"/>
      <c r="L31" s="45"/>
      <c r="M31" s="46" t="s">
        <v>11</v>
      </c>
      <c r="N31" s="1"/>
      <c r="O31" s="1"/>
      <c r="P31" s="1"/>
      <c r="Q31" s="1"/>
      <c r="R31" s="1"/>
      <c r="S31" s="1"/>
    </row>
    <row r="32" spans="1:19">
      <c r="A32" s="9"/>
      <c r="B32" s="41"/>
      <c r="C32" s="42"/>
      <c r="D32" s="42"/>
      <c r="E32" s="42"/>
      <c r="F32" s="42"/>
      <c r="G32" s="42"/>
      <c r="H32" s="42"/>
      <c r="I32" s="42"/>
      <c r="J32" s="43"/>
      <c r="K32" s="9"/>
      <c r="L32" s="45">
        <f>IF(F14&gt;119,IF(F14&gt;399,IF(F12*F14*0.4&lt;2400,F14*F12*0.4,2400),IF(F14*F12*0.25&lt;2400,F14*F12*0.25,2400)),0)</f>
        <v>0</v>
      </c>
      <c r="M32" s="45" t="s">
        <v>24</v>
      </c>
      <c r="N32" s="1"/>
      <c r="O32" s="1"/>
      <c r="P32" s="1"/>
      <c r="Q32" s="1"/>
      <c r="R32" s="1"/>
      <c r="S32" s="1"/>
    </row>
    <row r="33" spans="1:19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45">
        <f>IF(F14&gt;119,IF(F14&gt;399,IF(F12*F14*0.4&lt;4000,F14*F12*0.4,4000),IF(F14*F12*0.4&lt;4000,F14*F12*0.4,4000)),0)</f>
        <v>0</v>
      </c>
      <c r="M33" s="45" t="s">
        <v>25</v>
      </c>
      <c r="N33" s="1"/>
      <c r="O33" s="1"/>
      <c r="P33" s="1"/>
      <c r="Q33" s="1"/>
      <c r="R33" s="1"/>
      <c r="S33" s="1"/>
    </row>
    <row r="34" spans="1:19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45">
        <f>IF(F14&gt;119,IF(F14&gt;399,IF(F12*F14*0.4&lt;2400,F14*F12*0.4,2400),IF(F14*F12*0.25&lt;2400,F14*F12*0.25,2400)),0)</f>
        <v>0</v>
      </c>
      <c r="M34" s="45" t="s">
        <v>6</v>
      </c>
      <c r="N34" s="1"/>
      <c r="O34" s="1"/>
      <c r="P34" s="1"/>
      <c r="Q34" s="1"/>
      <c r="R34" s="1"/>
      <c r="S34" s="1"/>
    </row>
    <row r="35" spans="1:19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45">
        <f>IF(F14&gt;119,IF(F14&gt;399,IF(F12*F14*0.4&lt;2400,F14*F12*0.4,2400),IF(F14*F12*0.25&lt;2400,F14*F12*0.25,2400)),0)</f>
        <v>0</v>
      </c>
      <c r="M35" s="45" t="s">
        <v>1</v>
      </c>
      <c r="N35" s="1"/>
      <c r="O35" s="1"/>
      <c r="P35" s="1"/>
      <c r="Q35" s="1"/>
      <c r="R35" s="1"/>
      <c r="S35" s="1"/>
    </row>
    <row r="36" spans="1:19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45">
        <f>IF(F14&gt;119,IF(F14&gt;399,IF(F12*F14*0.4&lt;2400,F14*F12*0.4,2400),IF(F14*F12*0.25&lt;2400,F14*F12*0.25,2400)),0)</f>
        <v>0</v>
      </c>
      <c r="M36" s="45" t="s">
        <v>7</v>
      </c>
      <c r="N36" s="1"/>
      <c r="O36" s="1"/>
      <c r="P36" s="1"/>
      <c r="Q36" s="1"/>
      <c r="R36" s="1"/>
      <c r="S36" s="1"/>
    </row>
    <row r="37" spans="1:19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45">
        <f>IF(F14&gt;119,IF(F14&gt;399,IF(F12*F14*0.4&lt;2400,F14*F12*0.4,2400),IF(F14*F12*0.25&lt;2400,F14*F12*0.25,2400)),0)</f>
        <v>0</v>
      </c>
      <c r="M37" s="45" t="s">
        <v>26</v>
      </c>
      <c r="N37" s="1"/>
      <c r="O37" s="1"/>
      <c r="P37" s="1"/>
      <c r="Q37" s="1"/>
      <c r="R37" s="1"/>
      <c r="S37" s="1"/>
    </row>
    <row r="38" spans="1:19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45">
        <f>IF(F14&gt;119,IF(F14&gt;399,IF(F12*F14*0.4&lt;2400,F14*F12*0.4,2400),IF(F14*F12*0.25&lt;2400,F14*F12*0.25,2400)),0)</f>
        <v>0</v>
      </c>
      <c r="M38" s="45" t="s">
        <v>8</v>
      </c>
      <c r="N38" s="1"/>
      <c r="O38" s="1"/>
      <c r="P38" s="1"/>
      <c r="Q38" s="1"/>
      <c r="R38" s="1"/>
      <c r="S38" s="1"/>
    </row>
    <row r="39" spans="1:1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45">
        <f>IF(F14&gt;119,IF(F14&gt;399,IF(F12*F14*0.4&lt;1200,F14*F12*0.4,1200),IF(F14*F12*0.25&lt;1200,F14*F12*0.25,1200)),0)</f>
        <v>0</v>
      </c>
      <c r="M39" s="45" t="s">
        <v>14</v>
      </c>
      <c r="N39" s="1"/>
      <c r="O39" s="1"/>
      <c r="P39" s="1"/>
      <c r="Q39" s="1"/>
      <c r="R39" s="1"/>
      <c r="S39" s="1"/>
    </row>
    <row r="40" spans="1:1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45"/>
      <c r="M40" s="45"/>
      <c r="N40" s="1"/>
      <c r="O40" s="1"/>
      <c r="P40" s="1"/>
      <c r="Q40" s="1"/>
      <c r="R40" s="1"/>
      <c r="S40" s="1"/>
    </row>
    <row r="41" spans="1:1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44"/>
      <c r="M41" s="44"/>
      <c r="N41" s="1"/>
      <c r="O41" s="1"/>
      <c r="P41" s="1"/>
      <c r="Q41" s="1"/>
      <c r="R41" s="1"/>
      <c r="S41" s="1"/>
    </row>
    <row r="42" spans="1:1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</sheetData>
  <sheetProtection password="CA8D" sheet="1" objects="1" scenarios="1" selectLockedCells="1"/>
  <mergeCells count="9">
    <mergeCell ref="A2:K2"/>
    <mergeCell ref="F12:H12"/>
    <mergeCell ref="F14:H14"/>
    <mergeCell ref="D30:I30"/>
    <mergeCell ref="D31:I31"/>
    <mergeCell ref="D26:I26"/>
    <mergeCell ref="D27:I27"/>
    <mergeCell ref="D25:I25"/>
    <mergeCell ref="B7:I7"/>
  </mergeCells>
  <dataValidations xWindow="798" yWindow="397" count="4">
    <dataValidation allowBlank="1" showInputMessage="1" showErrorMessage="1" prompt="Enter projected hourly wage" sqref="F12:H12"/>
    <dataValidation type="list" allowBlank="1" showInputMessage="1" showErrorMessage="1" prompt="Select Target Group" sqref="H10">
      <formula1>List</formula1>
    </dataValidation>
    <dataValidation type="list" allowBlank="1" showInputMessage="1" showErrorMessage="1" prompt="Select Target Group" sqref="F10">
      <formula1>Vets</formula1>
    </dataValidation>
    <dataValidation allowBlank="1" showInputMessage="1" showErrorMessage="1" prompt="Enter projected number of hours worked" sqref="F14:H14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Calculator</vt:lpstr>
      <vt:lpstr>List</vt:lpstr>
      <vt:lpstr>Other</vt:lpstr>
      <vt:lpstr>Other1</vt:lpstr>
      <vt:lpstr>TargetGroups</vt:lpstr>
      <vt:lpstr>Vets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Dae Son</dc:creator>
  <cp:lastModifiedBy>Coates.Jeffrey</cp:lastModifiedBy>
  <cp:lastPrinted>2012-10-29T22:52:46Z</cp:lastPrinted>
  <dcterms:created xsi:type="dcterms:W3CDTF">2012-07-27T19:47:19Z</dcterms:created>
  <dcterms:modified xsi:type="dcterms:W3CDTF">2013-01-30T13:14:03Z</dcterms:modified>
</cp:coreProperties>
</file>